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103 Cy5 ladder EMSA with hKER/Measurements Boxes hKER/"/>
    </mc:Choice>
  </mc:AlternateContent>
  <xr:revisionPtr revIDLastSave="0" documentId="13_ncr:1_{BE4DF38F-FE34-C546-BBB1-7EA1F184EEC5}" xr6:coauthVersionLast="47" xr6:coauthVersionMax="47" xr10:uidLastSave="{00000000-0000-0000-0000-000000000000}"/>
  <bookViews>
    <workbookView xWindow="900" yWindow="1060" windowWidth="19060" windowHeight="22120" activeTab="1" xr2:uid="{00000000-000D-0000-FFFF-FFFF00000000}"/>
  </bookViews>
  <sheets>
    <sheet name="220103 Cy5 ladder EMSA wiyh hKE" sheetId="1" r:id="rId1"/>
    <sheet name="Apparent 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2" l="1"/>
  <c r="H35" i="2"/>
  <c r="H40" i="2"/>
  <c r="H41" i="2"/>
  <c r="H42" i="2"/>
  <c r="G48" i="2"/>
  <c r="H48" i="2" s="1"/>
  <c r="G49" i="2"/>
  <c r="H49" i="2" s="1"/>
  <c r="G34" i="2"/>
  <c r="G35" i="2"/>
  <c r="G36" i="2"/>
  <c r="H36" i="2" s="1"/>
  <c r="G37" i="2"/>
  <c r="H37" i="2" s="1"/>
  <c r="G40" i="2"/>
  <c r="G41" i="2"/>
  <c r="G42" i="2"/>
  <c r="G33" i="2"/>
  <c r="H33" i="2" s="1"/>
  <c r="G20" i="2"/>
  <c r="H20" i="2" s="1"/>
  <c r="G21" i="2"/>
  <c r="H21" i="2" s="1"/>
  <c r="G9" i="2"/>
  <c r="H9" i="2" s="1"/>
  <c r="F4" i="2"/>
  <c r="G4" i="2" s="1"/>
  <c r="H4" i="2" s="1"/>
  <c r="F5" i="2"/>
  <c r="G5" i="2" s="1"/>
  <c r="H5" i="2" s="1"/>
  <c r="F6" i="2"/>
  <c r="G6" i="2" s="1"/>
  <c r="H6" i="2" s="1"/>
  <c r="F7" i="2"/>
  <c r="G7" i="2" s="1"/>
  <c r="H7" i="2" s="1"/>
  <c r="F8" i="2"/>
  <c r="F9" i="2"/>
  <c r="F10" i="2"/>
  <c r="G10" i="2" s="1"/>
  <c r="H10" i="2" s="1"/>
  <c r="F11" i="2"/>
  <c r="G11" i="2" s="1"/>
  <c r="H11" i="2" s="1"/>
  <c r="F12" i="2"/>
  <c r="G12" i="2" s="1"/>
  <c r="H12" i="2" s="1"/>
  <c r="F13" i="2"/>
  <c r="G13" i="2" s="1"/>
  <c r="H13" i="2" s="1"/>
  <c r="F14" i="2"/>
  <c r="G14" i="2" s="1"/>
  <c r="H14" i="2" s="1"/>
  <c r="F15" i="2"/>
  <c r="G15" i="2" s="1"/>
  <c r="H15" i="2" s="1"/>
  <c r="F16" i="2"/>
  <c r="F17" i="2"/>
  <c r="F18" i="2"/>
  <c r="F19" i="2"/>
  <c r="F20" i="2"/>
  <c r="F21" i="2"/>
  <c r="F22" i="2"/>
  <c r="G22" i="2" s="1"/>
  <c r="H22" i="2" s="1"/>
  <c r="F23" i="2"/>
  <c r="G24" i="2" s="1"/>
  <c r="H24" i="2" s="1"/>
  <c r="F24" i="2"/>
  <c r="F25" i="2"/>
  <c r="F26" i="2"/>
  <c r="G26" i="2" s="1"/>
  <c r="H26" i="2" s="1"/>
  <c r="F27" i="2"/>
  <c r="G27" i="2" s="1"/>
  <c r="H27" i="2" s="1"/>
  <c r="F28" i="2"/>
  <c r="G28" i="2" s="1"/>
  <c r="H28" i="2" s="1"/>
  <c r="F29" i="2"/>
  <c r="G29" i="2" s="1"/>
  <c r="H29" i="2" s="1"/>
  <c r="F30" i="2"/>
  <c r="G30" i="2" s="1"/>
  <c r="H30" i="2" s="1"/>
  <c r="F31" i="2"/>
  <c r="G31" i="2" s="1"/>
  <c r="H31" i="2" s="1"/>
  <c r="F32" i="2"/>
  <c r="F33" i="2"/>
  <c r="F34" i="2"/>
  <c r="F35" i="2"/>
  <c r="F36" i="2"/>
  <c r="F37" i="2"/>
  <c r="F38" i="2"/>
  <c r="G38" i="2" s="1"/>
  <c r="H38" i="2" s="1"/>
  <c r="F39" i="2"/>
  <c r="G39" i="2" s="1"/>
  <c r="H39" i="2" s="1"/>
  <c r="F40" i="2"/>
  <c r="F41" i="2"/>
  <c r="F42" i="2"/>
  <c r="F43" i="2"/>
  <c r="G43" i="2" s="1"/>
  <c r="H43" i="2" s="1"/>
  <c r="F44" i="2"/>
  <c r="G44" i="2" s="1"/>
  <c r="H44" i="2" s="1"/>
  <c r="F45" i="2"/>
  <c r="G45" i="2" s="1"/>
  <c r="H45" i="2" s="1"/>
  <c r="F46" i="2"/>
  <c r="G46" i="2" s="1"/>
  <c r="H46" i="2" s="1"/>
  <c r="F47" i="2"/>
  <c r="G47" i="2" s="1"/>
  <c r="H47" i="2" s="1"/>
  <c r="F48" i="2"/>
  <c r="F49" i="2"/>
  <c r="F50" i="2"/>
  <c r="G50" i="2" s="1"/>
  <c r="H50" i="2" s="1"/>
  <c r="F51" i="2"/>
  <c r="G51" i="2" s="1"/>
  <c r="H51" i="2" s="1"/>
  <c r="F52" i="2"/>
  <c r="G52" i="2" s="1"/>
  <c r="H52" i="2" s="1"/>
  <c r="F53" i="2"/>
  <c r="F3" i="2"/>
  <c r="G3" i="2" s="1"/>
  <c r="H3" i="2" s="1"/>
  <c r="G23" i="2" l="1"/>
  <c r="H23" i="2" s="1"/>
  <c r="G8" i="2"/>
  <c r="H8" i="2" s="1"/>
  <c r="G32" i="2"/>
  <c r="H32" i="2" s="1"/>
  <c r="G19" i="2"/>
  <c r="H19" i="2" s="1"/>
  <c r="G25" i="2"/>
  <c r="H25" i="2" s="1"/>
  <c r="G18" i="2"/>
  <c r="H18" i="2" s="1"/>
  <c r="G17" i="2"/>
  <c r="H17" i="2" s="1"/>
  <c r="G16" i="2"/>
  <c r="H16" i="2" s="1"/>
</calcChain>
</file>

<file path=xl/sharedStrings.xml><?xml version="1.0" encoding="utf-8"?>
<sst xmlns="http://schemas.openxmlformats.org/spreadsheetml/2006/main" count="182" uniqueCount="80">
  <si>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</si>
  <si>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</si>
  <si>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</si>
  <si>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</si>
  <si>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</si>
  <si>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</si>
  <si>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</si>
  <si>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</si>
  <si>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</si>
  <si>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</si>
  <si>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</si>
  <si>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</si>
  <si>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</si>
  <si>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</si>
  <si>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</si>
  <si>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</si>
  <si>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</si>
  <si>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</si>
  <si>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</si>
  <si>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</si>
  <si>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</si>
  <si>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</si>
  <si>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</si>
  <si>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</si>
  <si>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</si>
  <si>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</si>
  <si>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</si>
  <si>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</si>
  <si>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</si>
  <si>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</si>
  <si>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</si>
  <si>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</si>
  <si>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</si>
  <si>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</si>
  <si>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</si>
  <si>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</si>
  <si>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</si>
  <si>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</si>
  <si>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</si>
  <si>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</si>
  <si>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</si>
  <si>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</si>
  <si>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</si>
  <si>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</si>
  <si>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</si>
  <si>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</si>
  <si>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</si>
  <si>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</si>
  <si>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</si>
  <si>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</si>
  <si>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</si>
  <si>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</si>
  <si>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</si>
  <si>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</si>
  <si>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</si>
  <si>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</si>
  <si>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</si>
  <si>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</si>
  <si>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</si>
  <si>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</si>
  <si>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</si>
  <si>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</si>
  <si>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</si>
  <si>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</si>
  <si>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</si>
  <si>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</si>
  <si>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</si>
  <si>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</si>
  <si>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</si>
  <si>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</si>
  <si>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</si>
  <si>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</si>
  <si>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</si>
  <si>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</si>
  <si>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</si>
  <si>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</si>
  <si>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</si>
  <si>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</si>
  <si>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</si>
  <si>
    <t>Backg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</si>
</sst>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52"/>
  <sheetViews>
    <sheetView topLeftCell="K1"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3081925</v>
      </c>
      <c r="D2">
        <v>0</v>
      </c>
      <c r="E2">
        <v>0</v>
      </c>
      <c r="F2" t="s">
        <v>21</v>
      </c>
      <c r="G2">
        <v>484</v>
      </c>
      <c r="H2">
        <v>515.37</v>
      </c>
      <c r="I2">
        <v>96</v>
      </c>
      <c r="J2">
        <v>315.01</v>
      </c>
      <c r="K2">
        <v>99229.52</v>
      </c>
      <c r="L2">
        <v>1451</v>
      </c>
      <c r="M2">
        <v>55</v>
      </c>
      <c r="N2">
        <v>4.29</v>
      </c>
      <c r="O2">
        <v>5980</v>
      </c>
      <c r="P2">
        <v>473</v>
      </c>
      <c r="Q2">
        <v>1250</v>
      </c>
      <c r="R2">
        <v>130</v>
      </c>
      <c r="S2">
        <v>46</v>
      </c>
      <c r="T2">
        <v>5980</v>
      </c>
    </row>
    <row r="3" spans="2:21" x14ac:dyDescent="0.2">
      <c r="B3" t="s">
        <v>22</v>
      </c>
      <c r="C3">
        <v>1121407</v>
      </c>
      <c r="D3">
        <v>0</v>
      </c>
      <c r="E3">
        <v>0</v>
      </c>
      <c r="F3" t="s">
        <v>21</v>
      </c>
      <c r="G3">
        <v>185</v>
      </c>
      <c r="H3">
        <v>186.09</v>
      </c>
      <c r="I3">
        <v>241</v>
      </c>
      <c r="J3">
        <v>67.099999999999994</v>
      </c>
      <c r="K3">
        <v>4503</v>
      </c>
      <c r="L3">
        <v>359</v>
      </c>
      <c r="M3">
        <v>60</v>
      </c>
      <c r="N3">
        <v>1.56</v>
      </c>
      <c r="O3">
        <v>6026</v>
      </c>
      <c r="P3">
        <v>603</v>
      </c>
      <c r="Q3">
        <v>1250</v>
      </c>
      <c r="R3">
        <v>131</v>
      </c>
      <c r="S3">
        <v>46</v>
      </c>
      <c r="T3">
        <v>6026</v>
      </c>
    </row>
    <row r="4" spans="2:21" x14ac:dyDescent="0.2">
      <c r="B4" t="s">
        <v>23</v>
      </c>
      <c r="C4">
        <v>701240</v>
      </c>
      <c r="D4">
        <v>0</v>
      </c>
      <c r="E4">
        <v>0</v>
      </c>
      <c r="F4" t="s">
        <v>21</v>
      </c>
      <c r="G4">
        <v>117</v>
      </c>
      <c r="H4">
        <v>117.26</v>
      </c>
      <c r="I4">
        <v>118</v>
      </c>
      <c r="J4">
        <v>24.18</v>
      </c>
      <c r="K4">
        <v>584.46</v>
      </c>
      <c r="L4">
        <v>181</v>
      </c>
      <c r="M4">
        <v>54</v>
      </c>
      <c r="N4">
        <v>0.98</v>
      </c>
      <c r="O4">
        <v>5980</v>
      </c>
      <c r="P4">
        <v>734</v>
      </c>
      <c r="Q4">
        <v>1250</v>
      </c>
      <c r="R4">
        <v>130</v>
      </c>
      <c r="S4">
        <v>46</v>
      </c>
      <c r="T4">
        <v>5980</v>
      </c>
    </row>
    <row r="5" spans="2:21" x14ac:dyDescent="0.2">
      <c r="B5" t="s">
        <v>24</v>
      </c>
      <c r="C5">
        <v>625848</v>
      </c>
      <c r="D5">
        <v>0</v>
      </c>
      <c r="E5">
        <v>0</v>
      </c>
      <c r="F5" t="s">
        <v>21</v>
      </c>
      <c r="G5">
        <v>103</v>
      </c>
      <c r="H5">
        <v>103.86</v>
      </c>
      <c r="I5">
        <v>97</v>
      </c>
      <c r="J5">
        <v>18.350000000000001</v>
      </c>
      <c r="K5">
        <v>336.66</v>
      </c>
      <c r="L5">
        <v>166</v>
      </c>
      <c r="M5">
        <v>53</v>
      </c>
      <c r="N5">
        <v>0.87</v>
      </c>
      <c r="O5">
        <v>6026</v>
      </c>
      <c r="P5">
        <v>864</v>
      </c>
      <c r="Q5">
        <v>1250</v>
      </c>
      <c r="R5">
        <v>131</v>
      </c>
      <c r="S5">
        <v>46</v>
      </c>
      <c r="T5">
        <v>6026</v>
      </c>
    </row>
    <row r="6" spans="2:21" x14ac:dyDescent="0.2">
      <c r="B6" t="s">
        <v>25</v>
      </c>
      <c r="C6">
        <v>600718</v>
      </c>
      <c r="D6">
        <v>0</v>
      </c>
      <c r="E6">
        <v>0</v>
      </c>
      <c r="F6" t="s">
        <v>21</v>
      </c>
      <c r="G6">
        <v>101</v>
      </c>
      <c r="H6">
        <v>100.45</v>
      </c>
      <c r="I6">
        <v>98</v>
      </c>
      <c r="J6">
        <v>15.44</v>
      </c>
      <c r="K6">
        <v>238.29</v>
      </c>
      <c r="L6">
        <v>152</v>
      </c>
      <c r="M6">
        <v>50</v>
      </c>
      <c r="N6">
        <v>0.84</v>
      </c>
      <c r="O6">
        <v>5980</v>
      </c>
      <c r="P6">
        <v>995</v>
      </c>
      <c r="Q6">
        <v>1250</v>
      </c>
      <c r="R6">
        <v>130</v>
      </c>
      <c r="S6">
        <v>46</v>
      </c>
      <c r="T6">
        <v>5980</v>
      </c>
    </row>
    <row r="7" spans="2:21" x14ac:dyDescent="0.2">
      <c r="B7" t="s">
        <v>26</v>
      </c>
      <c r="C7">
        <v>595100</v>
      </c>
      <c r="D7">
        <v>0</v>
      </c>
      <c r="E7">
        <v>0</v>
      </c>
      <c r="F7" t="s">
        <v>21</v>
      </c>
      <c r="G7">
        <v>98</v>
      </c>
      <c r="H7">
        <v>99.52</v>
      </c>
      <c r="I7">
        <v>90</v>
      </c>
      <c r="J7">
        <v>16.16</v>
      </c>
      <c r="K7">
        <v>261.2</v>
      </c>
      <c r="L7">
        <v>145</v>
      </c>
      <c r="M7">
        <v>47</v>
      </c>
      <c r="N7">
        <v>0.83</v>
      </c>
      <c r="O7">
        <v>5980</v>
      </c>
      <c r="P7">
        <v>1125</v>
      </c>
      <c r="Q7">
        <v>1250</v>
      </c>
      <c r="R7">
        <v>130</v>
      </c>
      <c r="S7">
        <v>46</v>
      </c>
      <c r="T7">
        <v>5980</v>
      </c>
    </row>
    <row r="8" spans="2:21" x14ac:dyDescent="0.2">
      <c r="B8" t="s">
        <v>27</v>
      </c>
      <c r="C8">
        <v>569884</v>
      </c>
      <c r="D8">
        <v>0</v>
      </c>
      <c r="E8">
        <v>0</v>
      </c>
      <c r="F8" t="s">
        <v>21</v>
      </c>
      <c r="G8">
        <v>93</v>
      </c>
      <c r="H8">
        <v>94.57</v>
      </c>
      <c r="I8">
        <v>89</v>
      </c>
      <c r="J8">
        <v>14.55</v>
      </c>
      <c r="K8">
        <v>211.67</v>
      </c>
      <c r="L8">
        <v>139</v>
      </c>
      <c r="M8">
        <v>58</v>
      </c>
      <c r="N8">
        <v>0.79</v>
      </c>
      <c r="O8">
        <v>6026</v>
      </c>
      <c r="P8">
        <v>1255</v>
      </c>
      <c r="Q8">
        <v>1250</v>
      </c>
      <c r="R8">
        <v>131</v>
      </c>
      <c r="S8">
        <v>46</v>
      </c>
      <c r="T8">
        <v>6026</v>
      </c>
    </row>
    <row r="9" spans="2:21" x14ac:dyDescent="0.2">
      <c r="B9" t="s">
        <v>28</v>
      </c>
      <c r="C9">
        <v>560034</v>
      </c>
      <c r="D9">
        <v>0</v>
      </c>
      <c r="E9">
        <v>0</v>
      </c>
      <c r="F9" t="s">
        <v>21</v>
      </c>
      <c r="G9">
        <v>92</v>
      </c>
      <c r="H9">
        <v>93.65</v>
      </c>
      <c r="I9">
        <v>92</v>
      </c>
      <c r="J9">
        <v>15.24</v>
      </c>
      <c r="K9">
        <v>232.18</v>
      </c>
      <c r="L9">
        <v>144</v>
      </c>
      <c r="M9">
        <v>48</v>
      </c>
      <c r="N9">
        <v>0.78</v>
      </c>
      <c r="O9">
        <v>5980</v>
      </c>
      <c r="P9">
        <v>1386</v>
      </c>
      <c r="Q9">
        <v>1249</v>
      </c>
      <c r="R9">
        <v>130</v>
      </c>
      <c r="S9">
        <v>47</v>
      </c>
      <c r="T9">
        <v>5980</v>
      </c>
    </row>
    <row r="10" spans="2:21" x14ac:dyDescent="0.2">
      <c r="B10" t="s">
        <v>29</v>
      </c>
      <c r="C10">
        <v>535247</v>
      </c>
      <c r="D10">
        <v>0</v>
      </c>
      <c r="E10">
        <v>0</v>
      </c>
      <c r="F10" t="s">
        <v>21</v>
      </c>
      <c r="G10">
        <v>88</v>
      </c>
      <c r="H10">
        <v>88.82</v>
      </c>
      <c r="I10">
        <v>88</v>
      </c>
      <c r="J10">
        <v>12.97</v>
      </c>
      <c r="K10">
        <v>168.24</v>
      </c>
      <c r="L10">
        <v>132</v>
      </c>
      <c r="M10">
        <v>53</v>
      </c>
      <c r="N10">
        <v>0.75</v>
      </c>
      <c r="O10">
        <v>6026</v>
      </c>
      <c r="P10">
        <v>1516</v>
      </c>
      <c r="Q10">
        <v>1249</v>
      </c>
      <c r="R10">
        <v>131</v>
      </c>
      <c r="S10">
        <v>46</v>
      </c>
      <c r="T10">
        <v>6026</v>
      </c>
    </row>
    <row r="11" spans="2:21" x14ac:dyDescent="0.2">
      <c r="B11" t="s">
        <v>30</v>
      </c>
      <c r="C11">
        <v>522554</v>
      </c>
      <c r="D11">
        <v>0</v>
      </c>
      <c r="E11">
        <v>0</v>
      </c>
      <c r="F11" t="s">
        <v>21</v>
      </c>
      <c r="G11">
        <v>86</v>
      </c>
      <c r="H11">
        <v>87.38</v>
      </c>
      <c r="I11">
        <v>86</v>
      </c>
      <c r="J11">
        <v>13.88</v>
      </c>
      <c r="K11">
        <v>192.59</v>
      </c>
      <c r="L11">
        <v>134</v>
      </c>
      <c r="M11">
        <v>49</v>
      </c>
      <c r="N11">
        <v>0.73</v>
      </c>
      <c r="O11">
        <v>5980</v>
      </c>
      <c r="P11">
        <v>1647</v>
      </c>
      <c r="Q11">
        <v>1248</v>
      </c>
      <c r="R11">
        <v>130</v>
      </c>
      <c r="S11">
        <v>47</v>
      </c>
      <c r="T11">
        <v>5980</v>
      </c>
    </row>
    <row r="12" spans="2:21" x14ac:dyDescent="0.2">
      <c r="B12" t="s">
        <v>31</v>
      </c>
      <c r="C12">
        <v>2127987</v>
      </c>
      <c r="D12">
        <v>0</v>
      </c>
      <c r="E12">
        <v>0</v>
      </c>
      <c r="F12" t="s">
        <v>21</v>
      </c>
      <c r="G12">
        <v>485</v>
      </c>
      <c r="H12">
        <v>477.77</v>
      </c>
      <c r="I12">
        <v>83</v>
      </c>
      <c r="J12">
        <v>234.77</v>
      </c>
      <c r="K12">
        <v>55119.02</v>
      </c>
      <c r="L12">
        <v>1065</v>
      </c>
      <c r="M12">
        <v>56</v>
      </c>
      <c r="N12">
        <v>2.97</v>
      </c>
      <c r="O12">
        <v>4454</v>
      </c>
      <c r="P12">
        <v>472</v>
      </c>
      <c r="Q12">
        <v>1290</v>
      </c>
      <c r="R12">
        <v>131</v>
      </c>
      <c r="S12">
        <v>34</v>
      </c>
      <c r="T12">
        <v>4454</v>
      </c>
    </row>
    <row r="13" spans="2:21" x14ac:dyDescent="0.2">
      <c r="B13" t="s">
        <v>32</v>
      </c>
      <c r="C13">
        <v>1300280</v>
      </c>
      <c r="D13">
        <v>0</v>
      </c>
      <c r="E13">
        <v>0</v>
      </c>
      <c r="F13" t="s">
        <v>21</v>
      </c>
      <c r="G13">
        <v>307</v>
      </c>
      <c r="H13">
        <v>291.94</v>
      </c>
      <c r="I13">
        <v>348</v>
      </c>
      <c r="J13">
        <v>112.59</v>
      </c>
      <c r="K13">
        <v>12676.15</v>
      </c>
      <c r="L13">
        <v>561</v>
      </c>
      <c r="M13">
        <v>58</v>
      </c>
      <c r="N13">
        <v>1.81</v>
      </c>
      <c r="O13">
        <v>4454</v>
      </c>
      <c r="P13">
        <v>603</v>
      </c>
      <c r="Q13">
        <v>1290</v>
      </c>
      <c r="R13">
        <v>131</v>
      </c>
      <c r="S13">
        <v>34</v>
      </c>
      <c r="T13">
        <v>4454</v>
      </c>
    </row>
    <row r="14" spans="2:21" x14ac:dyDescent="0.2">
      <c r="B14" t="s">
        <v>33</v>
      </c>
      <c r="C14">
        <v>582310</v>
      </c>
      <c r="D14">
        <v>0</v>
      </c>
      <c r="E14">
        <v>0</v>
      </c>
      <c r="F14" t="s">
        <v>21</v>
      </c>
      <c r="G14">
        <v>132</v>
      </c>
      <c r="H14">
        <v>130.74</v>
      </c>
      <c r="I14">
        <v>131</v>
      </c>
      <c r="J14">
        <v>29.41</v>
      </c>
      <c r="K14">
        <v>864.78</v>
      </c>
      <c r="L14">
        <v>205</v>
      </c>
      <c r="M14">
        <v>49</v>
      </c>
      <c r="N14">
        <v>0.81</v>
      </c>
      <c r="O14">
        <v>4454</v>
      </c>
      <c r="P14">
        <v>734</v>
      </c>
      <c r="Q14">
        <v>1290</v>
      </c>
      <c r="R14">
        <v>131</v>
      </c>
      <c r="S14">
        <v>35</v>
      </c>
      <c r="T14">
        <v>4454</v>
      </c>
    </row>
    <row r="15" spans="2:21" x14ac:dyDescent="0.2">
      <c r="B15" t="s">
        <v>34</v>
      </c>
      <c r="C15">
        <v>488790</v>
      </c>
      <c r="D15">
        <v>0</v>
      </c>
      <c r="E15">
        <v>0</v>
      </c>
      <c r="F15" t="s">
        <v>21</v>
      </c>
      <c r="G15">
        <v>110</v>
      </c>
      <c r="H15">
        <v>109.74</v>
      </c>
      <c r="I15">
        <v>116</v>
      </c>
      <c r="J15">
        <v>20.03</v>
      </c>
      <c r="K15">
        <v>401.12</v>
      </c>
      <c r="L15">
        <v>170</v>
      </c>
      <c r="M15">
        <v>47</v>
      </c>
      <c r="N15">
        <v>0.68</v>
      </c>
      <c r="O15">
        <v>4454</v>
      </c>
      <c r="P15">
        <v>865</v>
      </c>
      <c r="Q15">
        <v>1291</v>
      </c>
      <c r="R15">
        <v>131</v>
      </c>
      <c r="S15">
        <v>34</v>
      </c>
      <c r="T15">
        <v>4454</v>
      </c>
    </row>
    <row r="16" spans="2:21" x14ac:dyDescent="0.2">
      <c r="B16" t="s">
        <v>35</v>
      </c>
      <c r="C16">
        <v>460165</v>
      </c>
      <c r="D16">
        <v>0</v>
      </c>
      <c r="E16">
        <v>0</v>
      </c>
      <c r="F16" t="s">
        <v>21</v>
      </c>
      <c r="G16">
        <v>103</v>
      </c>
      <c r="H16">
        <v>103.31</v>
      </c>
      <c r="I16">
        <v>103</v>
      </c>
      <c r="J16">
        <v>16.29</v>
      </c>
      <c r="K16">
        <v>265.52</v>
      </c>
      <c r="L16">
        <v>155</v>
      </c>
      <c r="M16">
        <v>52</v>
      </c>
      <c r="N16">
        <v>0.64</v>
      </c>
      <c r="O16">
        <v>4454</v>
      </c>
      <c r="P16">
        <v>996</v>
      </c>
      <c r="Q16">
        <v>1291</v>
      </c>
      <c r="R16">
        <v>131</v>
      </c>
      <c r="S16">
        <v>34</v>
      </c>
      <c r="T16">
        <v>4454</v>
      </c>
    </row>
    <row r="17" spans="2:20" x14ac:dyDescent="0.2">
      <c r="B17" t="s">
        <v>36</v>
      </c>
      <c r="C17">
        <v>445873</v>
      </c>
      <c r="D17">
        <v>0</v>
      </c>
      <c r="E17">
        <v>0</v>
      </c>
      <c r="F17" t="s">
        <v>21</v>
      </c>
      <c r="G17">
        <v>98</v>
      </c>
      <c r="H17">
        <v>100.11</v>
      </c>
      <c r="I17">
        <v>96</v>
      </c>
      <c r="J17">
        <v>16.600000000000001</v>
      </c>
      <c r="K17">
        <v>275.66000000000003</v>
      </c>
      <c r="L17">
        <v>151</v>
      </c>
      <c r="M17">
        <v>58</v>
      </c>
      <c r="N17">
        <v>0.62</v>
      </c>
      <c r="O17">
        <v>4454</v>
      </c>
      <c r="P17">
        <v>1127</v>
      </c>
      <c r="Q17">
        <v>1291</v>
      </c>
      <c r="R17">
        <v>131</v>
      </c>
      <c r="S17">
        <v>34</v>
      </c>
      <c r="T17">
        <v>4454</v>
      </c>
    </row>
    <row r="18" spans="2:20" x14ac:dyDescent="0.2">
      <c r="B18" t="s">
        <v>37</v>
      </c>
      <c r="C18">
        <v>423825</v>
      </c>
      <c r="D18">
        <v>0</v>
      </c>
      <c r="E18">
        <v>0</v>
      </c>
      <c r="F18" t="s">
        <v>21</v>
      </c>
      <c r="G18">
        <v>93</v>
      </c>
      <c r="H18">
        <v>95.16</v>
      </c>
      <c r="I18">
        <v>90</v>
      </c>
      <c r="J18">
        <v>14.58</v>
      </c>
      <c r="K18">
        <v>212.58</v>
      </c>
      <c r="L18">
        <v>143</v>
      </c>
      <c r="M18">
        <v>58</v>
      </c>
      <c r="N18">
        <v>0.59</v>
      </c>
      <c r="O18">
        <v>4454</v>
      </c>
      <c r="P18">
        <v>1258</v>
      </c>
      <c r="Q18">
        <v>1291</v>
      </c>
      <c r="R18">
        <v>131</v>
      </c>
      <c r="S18">
        <v>34</v>
      </c>
      <c r="T18">
        <v>4454</v>
      </c>
    </row>
    <row r="19" spans="2:20" x14ac:dyDescent="0.2">
      <c r="B19" t="s">
        <v>38</v>
      </c>
      <c r="C19">
        <v>415744</v>
      </c>
      <c r="D19">
        <v>0</v>
      </c>
      <c r="E19">
        <v>0</v>
      </c>
      <c r="F19" t="s">
        <v>21</v>
      </c>
      <c r="G19">
        <v>92</v>
      </c>
      <c r="H19">
        <v>93.34</v>
      </c>
      <c r="I19">
        <v>91</v>
      </c>
      <c r="J19">
        <v>14.94</v>
      </c>
      <c r="K19">
        <v>223.32</v>
      </c>
      <c r="L19">
        <v>148</v>
      </c>
      <c r="M19">
        <v>46</v>
      </c>
      <c r="N19">
        <v>0.57999999999999996</v>
      </c>
      <c r="O19">
        <v>4454</v>
      </c>
      <c r="P19">
        <v>1389</v>
      </c>
      <c r="Q19">
        <v>1291</v>
      </c>
      <c r="R19">
        <v>131</v>
      </c>
      <c r="S19">
        <v>35</v>
      </c>
      <c r="T19">
        <v>4454</v>
      </c>
    </row>
    <row r="20" spans="2:20" x14ac:dyDescent="0.2">
      <c r="B20" t="s">
        <v>39</v>
      </c>
      <c r="C20">
        <v>397992</v>
      </c>
      <c r="D20">
        <v>0</v>
      </c>
      <c r="E20">
        <v>0</v>
      </c>
      <c r="F20" t="s">
        <v>21</v>
      </c>
      <c r="G20">
        <v>88</v>
      </c>
      <c r="H20">
        <v>89.36</v>
      </c>
      <c r="I20">
        <v>87</v>
      </c>
      <c r="J20">
        <v>13.69</v>
      </c>
      <c r="K20">
        <v>187.53</v>
      </c>
      <c r="L20">
        <v>138</v>
      </c>
      <c r="M20">
        <v>55</v>
      </c>
      <c r="N20">
        <v>0.55000000000000004</v>
      </c>
      <c r="O20">
        <v>4454</v>
      </c>
      <c r="P20">
        <v>1520</v>
      </c>
      <c r="Q20">
        <v>1292</v>
      </c>
      <c r="R20">
        <v>131</v>
      </c>
      <c r="S20">
        <v>34</v>
      </c>
      <c r="T20">
        <v>4454</v>
      </c>
    </row>
    <row r="21" spans="2:20" x14ac:dyDescent="0.2">
      <c r="B21" t="s">
        <v>40</v>
      </c>
      <c r="C21">
        <v>386588</v>
      </c>
      <c r="D21">
        <v>0</v>
      </c>
      <c r="E21">
        <v>0</v>
      </c>
      <c r="F21" t="s">
        <v>21</v>
      </c>
      <c r="G21">
        <v>86</v>
      </c>
      <c r="H21">
        <v>86.8</v>
      </c>
      <c r="I21">
        <v>79</v>
      </c>
      <c r="J21">
        <v>13.75</v>
      </c>
      <c r="K21">
        <v>189.04</v>
      </c>
      <c r="L21">
        <v>137</v>
      </c>
      <c r="M21">
        <v>49</v>
      </c>
      <c r="N21">
        <v>0.54</v>
      </c>
      <c r="O21">
        <v>4454</v>
      </c>
      <c r="P21">
        <v>1651</v>
      </c>
      <c r="Q21">
        <v>1292</v>
      </c>
      <c r="R21">
        <v>131</v>
      </c>
      <c r="S21">
        <v>34</v>
      </c>
      <c r="T21">
        <v>4454</v>
      </c>
    </row>
    <row r="22" spans="2:20" x14ac:dyDescent="0.2">
      <c r="B22" t="s">
        <v>41</v>
      </c>
      <c r="C22">
        <v>1750839</v>
      </c>
      <c r="D22">
        <v>0</v>
      </c>
      <c r="E22">
        <v>0</v>
      </c>
      <c r="F22" t="s">
        <v>21</v>
      </c>
      <c r="G22">
        <v>264.5</v>
      </c>
      <c r="H22">
        <v>274.25</v>
      </c>
      <c r="I22">
        <v>204</v>
      </c>
      <c r="J22">
        <v>116.75</v>
      </c>
      <c r="K22">
        <v>13631.59</v>
      </c>
      <c r="L22">
        <v>596</v>
      </c>
      <c r="M22">
        <v>69</v>
      </c>
      <c r="N22">
        <v>2.44</v>
      </c>
      <c r="O22">
        <v>6384</v>
      </c>
      <c r="P22">
        <v>473</v>
      </c>
      <c r="Q22">
        <v>1333</v>
      </c>
      <c r="R22">
        <v>133</v>
      </c>
      <c r="S22">
        <v>48</v>
      </c>
      <c r="T22">
        <v>6384</v>
      </c>
    </row>
    <row r="23" spans="2:20" x14ac:dyDescent="0.2">
      <c r="B23" t="s">
        <v>42</v>
      </c>
      <c r="C23">
        <v>1541647</v>
      </c>
      <c r="D23">
        <v>0</v>
      </c>
      <c r="E23">
        <v>0</v>
      </c>
      <c r="F23" t="s">
        <v>21</v>
      </c>
      <c r="G23">
        <v>231</v>
      </c>
      <c r="H23">
        <v>241.49</v>
      </c>
      <c r="I23">
        <v>193</v>
      </c>
      <c r="J23">
        <v>98.15</v>
      </c>
      <c r="K23">
        <v>9632.82</v>
      </c>
      <c r="L23">
        <v>510</v>
      </c>
      <c r="M23">
        <v>63</v>
      </c>
      <c r="N23">
        <v>2.15</v>
      </c>
      <c r="O23">
        <v>6384</v>
      </c>
      <c r="P23">
        <v>606</v>
      </c>
      <c r="Q23">
        <v>1333</v>
      </c>
      <c r="R23">
        <v>133</v>
      </c>
      <c r="S23">
        <v>48</v>
      </c>
      <c r="T23">
        <v>6384</v>
      </c>
    </row>
    <row r="24" spans="2:20" x14ac:dyDescent="0.2">
      <c r="B24" t="s">
        <v>43</v>
      </c>
      <c r="C24">
        <v>931679</v>
      </c>
      <c r="D24">
        <v>0</v>
      </c>
      <c r="E24">
        <v>0</v>
      </c>
      <c r="F24" t="s">
        <v>21</v>
      </c>
      <c r="G24">
        <v>143</v>
      </c>
      <c r="H24">
        <v>144.85</v>
      </c>
      <c r="I24">
        <v>130</v>
      </c>
      <c r="J24">
        <v>39.17</v>
      </c>
      <c r="K24">
        <v>1534.64</v>
      </c>
      <c r="L24">
        <v>266</v>
      </c>
      <c r="M24">
        <v>58</v>
      </c>
      <c r="N24">
        <v>1.3</v>
      </c>
      <c r="O24">
        <v>6432</v>
      </c>
      <c r="P24">
        <v>740</v>
      </c>
      <c r="Q24">
        <v>1333</v>
      </c>
      <c r="R24">
        <v>134</v>
      </c>
      <c r="S24">
        <v>48</v>
      </c>
      <c r="T24">
        <v>6432</v>
      </c>
    </row>
    <row r="25" spans="2:20" x14ac:dyDescent="0.2">
      <c r="B25" t="s">
        <v>44</v>
      </c>
      <c r="C25">
        <v>769390</v>
      </c>
      <c r="D25">
        <v>0</v>
      </c>
      <c r="E25">
        <v>0</v>
      </c>
      <c r="F25" t="s">
        <v>21</v>
      </c>
      <c r="G25">
        <v>121</v>
      </c>
      <c r="H25">
        <v>120.52</v>
      </c>
      <c r="I25">
        <v>117</v>
      </c>
      <c r="J25">
        <v>25.43</v>
      </c>
      <c r="K25">
        <v>646.57000000000005</v>
      </c>
      <c r="L25">
        <v>196</v>
      </c>
      <c r="M25">
        <v>61</v>
      </c>
      <c r="N25">
        <v>1.07</v>
      </c>
      <c r="O25">
        <v>6384</v>
      </c>
      <c r="P25">
        <v>873</v>
      </c>
      <c r="Q25">
        <v>1333</v>
      </c>
      <c r="R25">
        <v>133</v>
      </c>
      <c r="S25">
        <v>48</v>
      </c>
      <c r="T25">
        <v>6384</v>
      </c>
    </row>
    <row r="26" spans="2:20" x14ac:dyDescent="0.2">
      <c r="B26" t="s">
        <v>45</v>
      </c>
      <c r="C26">
        <v>703346</v>
      </c>
      <c r="D26">
        <v>0</v>
      </c>
      <c r="E26">
        <v>0</v>
      </c>
      <c r="F26" t="s">
        <v>21</v>
      </c>
      <c r="G26">
        <v>110</v>
      </c>
      <c r="H26">
        <v>110.17</v>
      </c>
      <c r="I26">
        <v>106</v>
      </c>
      <c r="J26">
        <v>19.05</v>
      </c>
      <c r="K26">
        <v>362.94</v>
      </c>
      <c r="L26">
        <v>165</v>
      </c>
      <c r="M26">
        <v>58</v>
      </c>
      <c r="N26">
        <v>0.98</v>
      </c>
      <c r="O26">
        <v>6384</v>
      </c>
      <c r="P26">
        <v>1006</v>
      </c>
      <c r="Q26">
        <v>1333</v>
      </c>
      <c r="R26">
        <v>133</v>
      </c>
      <c r="S26">
        <v>48</v>
      </c>
      <c r="T26">
        <v>6384</v>
      </c>
    </row>
    <row r="27" spans="2:20" x14ac:dyDescent="0.2">
      <c r="B27" t="s">
        <v>46</v>
      </c>
      <c r="C27">
        <v>683317</v>
      </c>
      <c r="D27">
        <v>0</v>
      </c>
      <c r="E27">
        <v>0</v>
      </c>
      <c r="F27" t="s">
        <v>21</v>
      </c>
      <c r="G27">
        <v>104.5</v>
      </c>
      <c r="H27">
        <v>107.04</v>
      </c>
      <c r="I27">
        <v>96</v>
      </c>
      <c r="J27">
        <v>19.420000000000002</v>
      </c>
      <c r="K27">
        <v>377.3</v>
      </c>
      <c r="L27">
        <v>177</v>
      </c>
      <c r="M27">
        <v>61</v>
      </c>
      <c r="N27">
        <v>0.95</v>
      </c>
      <c r="O27">
        <v>6384</v>
      </c>
      <c r="P27">
        <v>1139</v>
      </c>
      <c r="Q27">
        <v>1333</v>
      </c>
      <c r="R27">
        <v>133</v>
      </c>
      <c r="S27">
        <v>48</v>
      </c>
      <c r="T27">
        <v>6384</v>
      </c>
    </row>
    <row r="28" spans="2:20" x14ac:dyDescent="0.2">
      <c r="B28" t="s">
        <v>47</v>
      </c>
      <c r="C28">
        <v>633914</v>
      </c>
      <c r="D28">
        <v>0</v>
      </c>
      <c r="E28">
        <v>0</v>
      </c>
      <c r="F28" t="s">
        <v>21</v>
      </c>
      <c r="G28">
        <v>97</v>
      </c>
      <c r="H28">
        <v>99.3</v>
      </c>
      <c r="I28">
        <v>93</v>
      </c>
      <c r="J28">
        <v>16.29</v>
      </c>
      <c r="K28">
        <v>265.52999999999997</v>
      </c>
      <c r="L28">
        <v>153</v>
      </c>
      <c r="M28">
        <v>56</v>
      </c>
      <c r="N28">
        <v>0.88</v>
      </c>
      <c r="O28">
        <v>6384</v>
      </c>
      <c r="P28">
        <v>1272</v>
      </c>
      <c r="Q28">
        <v>1333</v>
      </c>
      <c r="R28">
        <v>133</v>
      </c>
      <c r="S28">
        <v>48</v>
      </c>
      <c r="T28">
        <v>6384</v>
      </c>
    </row>
    <row r="29" spans="2:20" x14ac:dyDescent="0.2">
      <c r="B29" t="s">
        <v>48</v>
      </c>
      <c r="C29">
        <v>621659</v>
      </c>
      <c r="D29">
        <v>0</v>
      </c>
      <c r="E29">
        <v>0</v>
      </c>
      <c r="F29" t="s">
        <v>21</v>
      </c>
      <c r="G29">
        <v>94</v>
      </c>
      <c r="H29">
        <v>96.65</v>
      </c>
      <c r="I29">
        <v>92</v>
      </c>
      <c r="J29">
        <v>16.829999999999998</v>
      </c>
      <c r="K29">
        <v>283.23</v>
      </c>
      <c r="L29">
        <v>150</v>
      </c>
      <c r="M29">
        <v>55</v>
      </c>
      <c r="N29">
        <v>0.87</v>
      </c>
      <c r="O29">
        <v>6432</v>
      </c>
      <c r="P29">
        <v>1406</v>
      </c>
      <c r="Q29">
        <v>1333</v>
      </c>
      <c r="R29">
        <v>134</v>
      </c>
      <c r="S29">
        <v>48</v>
      </c>
      <c r="T29">
        <v>6432</v>
      </c>
    </row>
    <row r="30" spans="2:20" x14ac:dyDescent="0.2">
      <c r="B30" t="s">
        <v>49</v>
      </c>
      <c r="C30">
        <v>597892</v>
      </c>
      <c r="D30">
        <v>0</v>
      </c>
      <c r="E30">
        <v>0</v>
      </c>
      <c r="F30" t="s">
        <v>21</v>
      </c>
      <c r="G30">
        <v>92</v>
      </c>
      <c r="H30">
        <v>93.65</v>
      </c>
      <c r="I30">
        <v>89</v>
      </c>
      <c r="J30">
        <v>14.31</v>
      </c>
      <c r="K30">
        <v>204.86</v>
      </c>
      <c r="L30">
        <v>145</v>
      </c>
      <c r="M30">
        <v>55</v>
      </c>
      <c r="N30">
        <v>0.83</v>
      </c>
      <c r="O30">
        <v>6384</v>
      </c>
      <c r="P30">
        <v>1539</v>
      </c>
      <c r="Q30">
        <v>1333</v>
      </c>
      <c r="R30">
        <v>133</v>
      </c>
      <c r="S30">
        <v>48</v>
      </c>
      <c r="T30">
        <v>6384</v>
      </c>
    </row>
    <row r="31" spans="2:20" x14ac:dyDescent="0.2">
      <c r="B31" t="s">
        <v>50</v>
      </c>
      <c r="C31">
        <v>557561</v>
      </c>
      <c r="D31">
        <v>0</v>
      </c>
      <c r="E31">
        <v>0</v>
      </c>
      <c r="F31" t="s">
        <v>21</v>
      </c>
      <c r="G31">
        <v>86</v>
      </c>
      <c r="H31">
        <v>87.34</v>
      </c>
      <c r="I31">
        <v>81</v>
      </c>
      <c r="J31">
        <v>15.13</v>
      </c>
      <c r="K31">
        <v>228.92</v>
      </c>
      <c r="L31">
        <v>141</v>
      </c>
      <c r="M31">
        <v>48</v>
      </c>
      <c r="N31">
        <v>0.78</v>
      </c>
      <c r="O31">
        <v>6384</v>
      </c>
      <c r="P31">
        <v>1672</v>
      </c>
      <c r="Q31">
        <v>1333</v>
      </c>
      <c r="R31">
        <v>133</v>
      </c>
      <c r="S31">
        <v>48</v>
      </c>
      <c r="T31">
        <v>6384</v>
      </c>
    </row>
    <row r="32" spans="2:20" x14ac:dyDescent="0.2">
      <c r="B32" t="s">
        <v>51</v>
      </c>
      <c r="C32">
        <v>3250988</v>
      </c>
      <c r="D32">
        <v>0</v>
      </c>
      <c r="E32">
        <v>0</v>
      </c>
      <c r="F32" t="s">
        <v>21</v>
      </c>
      <c r="G32">
        <v>211</v>
      </c>
      <c r="H32">
        <v>319.23</v>
      </c>
      <c r="I32">
        <v>132</v>
      </c>
      <c r="J32">
        <v>256.2</v>
      </c>
      <c r="K32">
        <v>65638.89</v>
      </c>
      <c r="L32">
        <v>1165</v>
      </c>
      <c r="M32">
        <v>62</v>
      </c>
      <c r="N32">
        <v>4.53</v>
      </c>
      <c r="O32">
        <v>10184</v>
      </c>
      <c r="P32">
        <v>472</v>
      </c>
      <c r="Q32">
        <v>1393</v>
      </c>
      <c r="R32">
        <v>134</v>
      </c>
      <c r="S32">
        <v>76</v>
      </c>
      <c r="T32">
        <v>10184</v>
      </c>
    </row>
    <row r="33" spans="2:20" x14ac:dyDescent="0.2">
      <c r="B33" t="s">
        <v>52</v>
      </c>
      <c r="C33">
        <v>3166063</v>
      </c>
      <c r="D33">
        <v>0</v>
      </c>
      <c r="E33">
        <v>0</v>
      </c>
      <c r="F33" t="s">
        <v>21</v>
      </c>
      <c r="G33">
        <v>214</v>
      </c>
      <c r="H33">
        <v>313.22000000000003</v>
      </c>
      <c r="I33">
        <v>143</v>
      </c>
      <c r="J33">
        <v>235.78</v>
      </c>
      <c r="K33">
        <v>55590.41</v>
      </c>
      <c r="L33">
        <v>1027</v>
      </c>
      <c r="M33">
        <v>70</v>
      </c>
      <c r="N33">
        <v>4.41</v>
      </c>
      <c r="O33">
        <v>10108</v>
      </c>
      <c r="P33">
        <v>605</v>
      </c>
      <c r="Q33">
        <v>1393</v>
      </c>
      <c r="R33">
        <v>133</v>
      </c>
      <c r="S33">
        <v>76</v>
      </c>
      <c r="T33">
        <v>10108</v>
      </c>
    </row>
    <row r="34" spans="2:20" x14ac:dyDescent="0.2">
      <c r="B34" t="s">
        <v>53</v>
      </c>
      <c r="C34">
        <v>2636349</v>
      </c>
      <c r="D34">
        <v>0</v>
      </c>
      <c r="E34">
        <v>0</v>
      </c>
      <c r="F34" t="s">
        <v>21</v>
      </c>
      <c r="G34">
        <v>184</v>
      </c>
      <c r="H34">
        <v>258.87</v>
      </c>
      <c r="I34">
        <v>131</v>
      </c>
      <c r="J34">
        <v>183.8</v>
      </c>
      <c r="K34">
        <v>33783.1</v>
      </c>
      <c r="L34">
        <v>820</v>
      </c>
      <c r="M34">
        <v>61</v>
      </c>
      <c r="N34">
        <v>3.67</v>
      </c>
      <c r="O34">
        <v>10184</v>
      </c>
      <c r="P34">
        <v>739</v>
      </c>
      <c r="Q34">
        <v>1393</v>
      </c>
      <c r="R34">
        <v>134</v>
      </c>
      <c r="S34">
        <v>76</v>
      </c>
      <c r="T34">
        <v>10184</v>
      </c>
    </row>
    <row r="35" spans="2:20" x14ac:dyDescent="0.2">
      <c r="B35" t="s">
        <v>54</v>
      </c>
      <c r="C35">
        <v>2027905</v>
      </c>
      <c r="D35">
        <v>0</v>
      </c>
      <c r="E35">
        <v>0</v>
      </c>
      <c r="F35" t="s">
        <v>21</v>
      </c>
      <c r="G35">
        <v>149</v>
      </c>
      <c r="H35">
        <v>200.62</v>
      </c>
      <c r="I35">
        <v>120</v>
      </c>
      <c r="J35">
        <v>125.11</v>
      </c>
      <c r="K35">
        <v>15653.33</v>
      </c>
      <c r="L35">
        <v>589</v>
      </c>
      <c r="M35">
        <v>61</v>
      </c>
      <c r="N35">
        <v>2.83</v>
      </c>
      <c r="O35">
        <v>10108</v>
      </c>
      <c r="P35">
        <v>872</v>
      </c>
      <c r="Q35">
        <v>1393</v>
      </c>
      <c r="R35">
        <v>133</v>
      </c>
      <c r="S35">
        <v>76</v>
      </c>
      <c r="T35">
        <v>10108</v>
      </c>
    </row>
    <row r="36" spans="2:20" x14ac:dyDescent="0.2">
      <c r="B36" t="s">
        <v>55</v>
      </c>
      <c r="C36">
        <v>1660288</v>
      </c>
      <c r="D36">
        <v>0</v>
      </c>
      <c r="E36">
        <v>0</v>
      </c>
      <c r="F36" t="s">
        <v>21</v>
      </c>
      <c r="G36">
        <v>134</v>
      </c>
      <c r="H36">
        <v>163.03</v>
      </c>
      <c r="I36">
        <v>119</v>
      </c>
      <c r="J36">
        <v>79.87</v>
      </c>
      <c r="K36">
        <v>6378.49</v>
      </c>
      <c r="L36">
        <v>415</v>
      </c>
      <c r="M36">
        <v>57</v>
      </c>
      <c r="N36">
        <v>2.31</v>
      </c>
      <c r="O36">
        <v>10184</v>
      </c>
      <c r="P36">
        <v>1006</v>
      </c>
      <c r="Q36">
        <v>1393</v>
      </c>
      <c r="R36">
        <v>134</v>
      </c>
      <c r="S36">
        <v>76</v>
      </c>
      <c r="T36">
        <v>10184</v>
      </c>
    </row>
    <row r="37" spans="2:20" x14ac:dyDescent="0.2">
      <c r="B37" t="s">
        <v>56</v>
      </c>
      <c r="C37">
        <v>1495953</v>
      </c>
      <c r="D37">
        <v>0</v>
      </c>
      <c r="E37">
        <v>0</v>
      </c>
      <c r="F37" t="s">
        <v>21</v>
      </c>
      <c r="G37">
        <v>127</v>
      </c>
      <c r="H37">
        <v>146.88999999999999</v>
      </c>
      <c r="I37">
        <v>107</v>
      </c>
      <c r="J37">
        <v>62.14</v>
      </c>
      <c r="K37">
        <v>3860.96</v>
      </c>
      <c r="L37">
        <v>366</v>
      </c>
      <c r="M37">
        <v>60</v>
      </c>
      <c r="N37">
        <v>2.08</v>
      </c>
      <c r="O37">
        <v>10184</v>
      </c>
      <c r="P37">
        <v>1140</v>
      </c>
      <c r="Q37">
        <v>1393</v>
      </c>
      <c r="R37">
        <v>134</v>
      </c>
      <c r="S37">
        <v>76</v>
      </c>
      <c r="T37">
        <v>10184</v>
      </c>
    </row>
    <row r="38" spans="2:20" x14ac:dyDescent="0.2">
      <c r="B38" t="s">
        <v>57</v>
      </c>
      <c r="C38">
        <v>1229663</v>
      </c>
      <c r="D38">
        <v>0</v>
      </c>
      <c r="E38">
        <v>0</v>
      </c>
      <c r="F38" t="s">
        <v>21</v>
      </c>
      <c r="G38">
        <v>114</v>
      </c>
      <c r="H38">
        <v>121.65</v>
      </c>
      <c r="I38">
        <v>95</v>
      </c>
      <c r="J38">
        <v>34.380000000000003</v>
      </c>
      <c r="K38">
        <v>1181.8800000000001</v>
      </c>
      <c r="L38">
        <v>228</v>
      </c>
      <c r="M38">
        <v>55</v>
      </c>
      <c r="N38">
        <v>1.71</v>
      </c>
      <c r="O38">
        <v>10108</v>
      </c>
      <c r="P38">
        <v>1273</v>
      </c>
      <c r="Q38">
        <v>1393</v>
      </c>
      <c r="R38">
        <v>133</v>
      </c>
      <c r="S38">
        <v>76</v>
      </c>
      <c r="T38">
        <v>10108</v>
      </c>
    </row>
    <row r="39" spans="2:20" x14ac:dyDescent="0.2">
      <c r="B39" t="s">
        <v>58</v>
      </c>
      <c r="C39">
        <v>1116056</v>
      </c>
      <c r="D39">
        <v>0</v>
      </c>
      <c r="E39">
        <v>0</v>
      </c>
      <c r="F39" t="s">
        <v>21</v>
      </c>
      <c r="G39">
        <v>108</v>
      </c>
      <c r="H39">
        <v>109.59</v>
      </c>
      <c r="I39">
        <v>110</v>
      </c>
      <c r="J39">
        <v>24.38</v>
      </c>
      <c r="K39">
        <v>594.38</v>
      </c>
      <c r="L39">
        <v>191</v>
      </c>
      <c r="M39">
        <v>50</v>
      </c>
      <c r="N39">
        <v>1.56</v>
      </c>
      <c r="O39">
        <v>10184</v>
      </c>
      <c r="P39">
        <v>1407</v>
      </c>
      <c r="Q39">
        <v>1393</v>
      </c>
      <c r="R39">
        <v>134</v>
      </c>
      <c r="S39">
        <v>76</v>
      </c>
      <c r="T39">
        <v>10184</v>
      </c>
    </row>
    <row r="40" spans="2:20" x14ac:dyDescent="0.2">
      <c r="B40" t="s">
        <v>59</v>
      </c>
      <c r="C40">
        <v>1072940</v>
      </c>
      <c r="D40">
        <v>0</v>
      </c>
      <c r="E40">
        <v>0</v>
      </c>
      <c r="F40" t="s">
        <v>21</v>
      </c>
      <c r="G40">
        <v>104</v>
      </c>
      <c r="H40">
        <v>106.15</v>
      </c>
      <c r="I40">
        <v>100</v>
      </c>
      <c r="J40">
        <v>21.73</v>
      </c>
      <c r="K40">
        <v>472.08</v>
      </c>
      <c r="L40">
        <v>174</v>
      </c>
      <c r="M40">
        <v>50</v>
      </c>
      <c r="N40">
        <v>1.5</v>
      </c>
      <c r="O40">
        <v>10108</v>
      </c>
      <c r="P40">
        <v>1540</v>
      </c>
      <c r="Q40">
        <v>1393</v>
      </c>
      <c r="R40">
        <v>133</v>
      </c>
      <c r="S40">
        <v>76</v>
      </c>
      <c r="T40">
        <v>10108</v>
      </c>
    </row>
    <row r="41" spans="2:20" x14ac:dyDescent="0.2">
      <c r="B41" t="s">
        <v>60</v>
      </c>
      <c r="C41">
        <v>922254</v>
      </c>
      <c r="D41">
        <v>0</v>
      </c>
      <c r="E41">
        <v>0</v>
      </c>
      <c r="F41" t="s">
        <v>21</v>
      </c>
      <c r="G41">
        <v>90</v>
      </c>
      <c r="H41">
        <v>90.56</v>
      </c>
      <c r="I41">
        <v>85</v>
      </c>
      <c r="J41">
        <v>16.62</v>
      </c>
      <c r="K41">
        <v>276.32</v>
      </c>
      <c r="L41">
        <v>160</v>
      </c>
      <c r="M41">
        <v>43</v>
      </c>
      <c r="N41">
        <v>1.29</v>
      </c>
      <c r="O41">
        <v>10184</v>
      </c>
      <c r="P41">
        <v>1674</v>
      </c>
      <c r="Q41">
        <v>1393</v>
      </c>
      <c r="R41">
        <v>134</v>
      </c>
      <c r="S41">
        <v>76</v>
      </c>
      <c r="T41">
        <v>10184</v>
      </c>
    </row>
    <row r="42" spans="2:20" x14ac:dyDescent="0.2">
      <c r="B42" t="s">
        <v>61</v>
      </c>
      <c r="C42">
        <v>3133719</v>
      </c>
      <c r="D42">
        <v>0</v>
      </c>
      <c r="E42">
        <v>0</v>
      </c>
      <c r="F42" t="s">
        <v>21</v>
      </c>
      <c r="G42">
        <v>138</v>
      </c>
      <c r="H42">
        <v>251.1</v>
      </c>
      <c r="I42">
        <v>87</v>
      </c>
      <c r="J42">
        <v>258.38</v>
      </c>
      <c r="K42">
        <v>66760.25</v>
      </c>
      <c r="L42">
        <v>1309</v>
      </c>
      <c r="M42">
        <v>52</v>
      </c>
      <c r="N42">
        <v>4.37</v>
      </c>
      <c r="O42">
        <v>12480</v>
      </c>
      <c r="P42">
        <v>476</v>
      </c>
      <c r="Q42">
        <v>1483</v>
      </c>
      <c r="R42">
        <v>130</v>
      </c>
      <c r="S42">
        <v>96</v>
      </c>
      <c r="T42">
        <v>12480</v>
      </c>
    </row>
    <row r="43" spans="2:20" x14ac:dyDescent="0.2">
      <c r="B43" t="s">
        <v>62</v>
      </c>
      <c r="C43">
        <v>3061741</v>
      </c>
      <c r="D43">
        <v>0</v>
      </c>
      <c r="E43">
        <v>0</v>
      </c>
      <c r="F43" t="s">
        <v>21</v>
      </c>
      <c r="G43">
        <v>140</v>
      </c>
      <c r="H43">
        <v>247.23</v>
      </c>
      <c r="I43">
        <v>85</v>
      </c>
      <c r="J43">
        <v>235.69</v>
      </c>
      <c r="K43">
        <v>55548.47</v>
      </c>
      <c r="L43">
        <v>1092</v>
      </c>
      <c r="M43">
        <v>49</v>
      </c>
      <c r="N43">
        <v>4.2699999999999996</v>
      </c>
      <c r="O43">
        <v>12384</v>
      </c>
      <c r="P43">
        <v>605</v>
      </c>
      <c r="Q43">
        <v>1483</v>
      </c>
      <c r="R43">
        <v>129</v>
      </c>
      <c r="S43">
        <v>96</v>
      </c>
      <c r="T43">
        <v>12384</v>
      </c>
    </row>
    <row r="44" spans="2:20" x14ac:dyDescent="0.2">
      <c r="B44" t="s">
        <v>63</v>
      </c>
      <c r="C44">
        <v>2972380</v>
      </c>
      <c r="D44">
        <v>0</v>
      </c>
      <c r="E44">
        <v>0</v>
      </c>
      <c r="F44" t="s">
        <v>21</v>
      </c>
      <c r="G44">
        <v>138</v>
      </c>
      <c r="H44">
        <v>238.17</v>
      </c>
      <c r="I44">
        <v>92</v>
      </c>
      <c r="J44">
        <v>221.66</v>
      </c>
      <c r="K44">
        <v>49133.760000000002</v>
      </c>
      <c r="L44">
        <v>1019</v>
      </c>
      <c r="M44">
        <v>55</v>
      </c>
      <c r="N44">
        <v>4.1399999999999997</v>
      </c>
      <c r="O44">
        <v>12480</v>
      </c>
      <c r="P44">
        <v>735</v>
      </c>
      <c r="Q44">
        <v>1483</v>
      </c>
      <c r="R44">
        <v>130</v>
      </c>
      <c r="S44">
        <v>96</v>
      </c>
      <c r="T44">
        <v>12480</v>
      </c>
    </row>
    <row r="45" spans="2:20" x14ac:dyDescent="0.2">
      <c r="B45" t="s">
        <v>64</v>
      </c>
      <c r="C45">
        <v>2825295</v>
      </c>
      <c r="D45">
        <v>0</v>
      </c>
      <c r="E45">
        <v>0</v>
      </c>
      <c r="F45" t="s">
        <v>21</v>
      </c>
      <c r="G45">
        <v>136</v>
      </c>
      <c r="H45">
        <v>228.14</v>
      </c>
      <c r="I45">
        <v>96</v>
      </c>
      <c r="J45">
        <v>203.29</v>
      </c>
      <c r="K45">
        <v>41327.760000000002</v>
      </c>
      <c r="L45">
        <v>899</v>
      </c>
      <c r="M45">
        <v>50</v>
      </c>
      <c r="N45">
        <v>3.94</v>
      </c>
      <c r="O45">
        <v>12384</v>
      </c>
      <c r="P45">
        <v>864</v>
      </c>
      <c r="Q45">
        <v>1483</v>
      </c>
      <c r="R45">
        <v>129</v>
      </c>
      <c r="S45">
        <v>96</v>
      </c>
      <c r="T45">
        <v>12384</v>
      </c>
    </row>
    <row r="46" spans="2:20" x14ac:dyDescent="0.2">
      <c r="B46" t="s">
        <v>65</v>
      </c>
      <c r="C46">
        <v>2810549</v>
      </c>
      <c r="D46">
        <v>0</v>
      </c>
      <c r="E46">
        <v>0</v>
      </c>
      <c r="F46" t="s">
        <v>21</v>
      </c>
      <c r="G46">
        <v>125</v>
      </c>
      <c r="H46">
        <v>225.2</v>
      </c>
      <c r="I46">
        <v>83</v>
      </c>
      <c r="J46">
        <v>215.09</v>
      </c>
      <c r="K46">
        <v>46263.76</v>
      </c>
      <c r="L46">
        <v>936</v>
      </c>
      <c r="M46">
        <v>49</v>
      </c>
      <c r="N46">
        <v>3.92</v>
      </c>
      <c r="O46">
        <v>12480</v>
      </c>
      <c r="P46">
        <v>994</v>
      </c>
      <c r="Q46">
        <v>1483</v>
      </c>
      <c r="R46">
        <v>130</v>
      </c>
      <c r="S46">
        <v>96</v>
      </c>
      <c r="T46">
        <v>12480</v>
      </c>
    </row>
    <row r="47" spans="2:20" x14ac:dyDescent="0.2">
      <c r="B47" t="s">
        <v>66</v>
      </c>
      <c r="C47">
        <v>2769191</v>
      </c>
      <c r="D47">
        <v>0</v>
      </c>
      <c r="E47">
        <v>0</v>
      </c>
      <c r="F47" t="s">
        <v>21</v>
      </c>
      <c r="G47">
        <v>121</v>
      </c>
      <c r="H47">
        <v>221.89</v>
      </c>
      <c r="I47">
        <v>89</v>
      </c>
      <c r="J47">
        <v>213.55</v>
      </c>
      <c r="K47">
        <v>45601.599999999999</v>
      </c>
      <c r="L47">
        <v>947</v>
      </c>
      <c r="M47">
        <v>53</v>
      </c>
      <c r="N47">
        <v>3.86</v>
      </c>
      <c r="O47">
        <v>12480</v>
      </c>
      <c r="P47">
        <v>1124</v>
      </c>
      <c r="Q47">
        <v>1483</v>
      </c>
      <c r="R47">
        <v>130</v>
      </c>
      <c r="S47">
        <v>96</v>
      </c>
      <c r="T47">
        <v>12480</v>
      </c>
    </row>
    <row r="48" spans="2:20" x14ac:dyDescent="0.2">
      <c r="B48" t="s">
        <v>67</v>
      </c>
      <c r="C48">
        <v>2616320</v>
      </c>
      <c r="D48">
        <v>0</v>
      </c>
      <c r="E48">
        <v>0</v>
      </c>
      <c r="F48" t="s">
        <v>21</v>
      </c>
      <c r="G48">
        <v>114</v>
      </c>
      <c r="H48">
        <v>211.27</v>
      </c>
      <c r="I48">
        <v>82</v>
      </c>
      <c r="J48">
        <v>203.78</v>
      </c>
      <c r="K48">
        <v>41525.69</v>
      </c>
      <c r="L48">
        <v>918</v>
      </c>
      <c r="M48">
        <v>50</v>
      </c>
      <c r="N48">
        <v>3.65</v>
      </c>
      <c r="O48">
        <v>12384</v>
      </c>
      <c r="P48">
        <v>1253</v>
      </c>
      <c r="Q48">
        <v>1483</v>
      </c>
      <c r="R48">
        <v>129</v>
      </c>
      <c r="S48">
        <v>96</v>
      </c>
      <c r="T48">
        <v>12384</v>
      </c>
    </row>
    <row r="49" spans="2:20" x14ac:dyDescent="0.2">
      <c r="B49" t="s">
        <v>68</v>
      </c>
      <c r="C49">
        <v>2640969</v>
      </c>
      <c r="D49">
        <v>0</v>
      </c>
      <c r="E49">
        <v>0</v>
      </c>
      <c r="F49" t="s">
        <v>21</v>
      </c>
      <c r="G49">
        <v>112</v>
      </c>
      <c r="H49">
        <v>211.62</v>
      </c>
      <c r="I49">
        <v>76</v>
      </c>
      <c r="J49">
        <v>210.17</v>
      </c>
      <c r="K49">
        <v>44171.05</v>
      </c>
      <c r="L49">
        <v>1216</v>
      </c>
      <c r="M49">
        <v>45</v>
      </c>
      <c r="N49">
        <v>3.68</v>
      </c>
      <c r="O49">
        <v>12480</v>
      </c>
      <c r="P49">
        <v>1383</v>
      </c>
      <c r="Q49">
        <v>1483</v>
      </c>
      <c r="R49">
        <v>130</v>
      </c>
      <c r="S49">
        <v>96</v>
      </c>
      <c r="T49">
        <v>12480</v>
      </c>
    </row>
    <row r="50" spans="2:20" x14ac:dyDescent="0.2">
      <c r="B50" t="s">
        <v>69</v>
      </c>
      <c r="C50">
        <v>2637285</v>
      </c>
      <c r="D50">
        <v>0</v>
      </c>
      <c r="E50">
        <v>0</v>
      </c>
      <c r="F50" t="s">
        <v>21</v>
      </c>
      <c r="G50">
        <v>110</v>
      </c>
      <c r="H50">
        <v>212.96</v>
      </c>
      <c r="I50">
        <v>87</v>
      </c>
      <c r="J50">
        <v>223.9</v>
      </c>
      <c r="K50">
        <v>50130.84</v>
      </c>
      <c r="L50">
        <v>1056</v>
      </c>
      <c r="M50">
        <v>44</v>
      </c>
      <c r="N50">
        <v>3.68</v>
      </c>
      <c r="O50">
        <v>12384</v>
      </c>
      <c r="P50">
        <v>1512</v>
      </c>
      <c r="Q50">
        <v>1483</v>
      </c>
      <c r="R50">
        <v>129</v>
      </c>
      <c r="S50">
        <v>96</v>
      </c>
      <c r="T50">
        <v>12384</v>
      </c>
    </row>
    <row r="51" spans="2:20" x14ac:dyDescent="0.2">
      <c r="B51" t="s">
        <v>70</v>
      </c>
      <c r="C51">
        <v>2411665</v>
      </c>
      <c r="D51">
        <v>0</v>
      </c>
      <c r="E51">
        <v>0</v>
      </c>
      <c r="F51" t="s">
        <v>21</v>
      </c>
      <c r="G51">
        <v>111</v>
      </c>
      <c r="H51">
        <v>193.24</v>
      </c>
      <c r="I51">
        <v>86</v>
      </c>
      <c r="J51">
        <v>184.06</v>
      </c>
      <c r="K51">
        <v>33877.910000000003</v>
      </c>
      <c r="L51">
        <v>886</v>
      </c>
      <c r="M51">
        <v>42</v>
      </c>
      <c r="N51">
        <v>3.36</v>
      </c>
      <c r="O51">
        <v>12480</v>
      </c>
      <c r="P51">
        <v>1642</v>
      </c>
      <c r="Q51">
        <v>1483</v>
      </c>
      <c r="R51">
        <v>130</v>
      </c>
      <c r="S51">
        <v>96</v>
      </c>
      <c r="T51">
        <v>12480</v>
      </c>
    </row>
    <row r="52" spans="2:20" x14ac:dyDescent="0.2">
      <c r="B52">
        <v>6</v>
      </c>
      <c r="C52">
        <v>563977</v>
      </c>
      <c r="D52">
        <v>0</v>
      </c>
      <c r="E52">
        <v>0</v>
      </c>
      <c r="F52" t="s">
        <v>21</v>
      </c>
      <c r="G52">
        <v>73</v>
      </c>
      <c r="H52">
        <v>72.569999999999993</v>
      </c>
      <c r="I52">
        <v>75</v>
      </c>
      <c r="J52">
        <v>8.59</v>
      </c>
      <c r="K52">
        <v>73.77</v>
      </c>
      <c r="L52">
        <v>105</v>
      </c>
      <c r="M52">
        <v>41</v>
      </c>
      <c r="N52">
        <v>0.79</v>
      </c>
      <c r="O52">
        <v>7772</v>
      </c>
      <c r="P52">
        <v>462</v>
      </c>
      <c r="Q52">
        <v>1006</v>
      </c>
      <c r="R52">
        <v>134</v>
      </c>
      <c r="S52">
        <v>58</v>
      </c>
      <c r="T52">
        <v>7772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3"/>
  <sheetViews>
    <sheetView tabSelected="1" workbookViewId="0">
      <selection activeCell="A2" sqref="A2:H53"/>
    </sheetView>
  </sheetViews>
  <sheetFormatPr baseColWidth="10" defaultRowHeight="16" x14ac:dyDescent="0.2"/>
  <cols>
    <col min="6" max="6" width="14.33203125" customWidth="1"/>
    <col min="7" max="7" width="12.83203125" customWidth="1"/>
    <col min="8" max="8" width="14.33203125" customWidth="1"/>
  </cols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3081925</v>
      </c>
      <c r="D3">
        <v>5980</v>
      </c>
      <c r="F3">
        <f>C3-$C$53/$D$53*D3</f>
        <v>2647984.8996397322</v>
      </c>
      <c r="G3">
        <f>F3/$F$3</f>
        <v>1</v>
      </c>
      <c r="H3">
        <f>1-G3</f>
        <v>0</v>
      </c>
    </row>
    <row r="4" spans="1:8" x14ac:dyDescent="0.2">
      <c r="B4" t="s">
        <v>22</v>
      </c>
      <c r="C4">
        <v>1121407</v>
      </c>
      <c r="D4">
        <v>6026</v>
      </c>
      <c r="F4">
        <f t="shared" ref="F4:F53" si="0">C4-$C$53/$D$53*D4</f>
        <v>684128.89886773028</v>
      </c>
      <c r="G4">
        <f t="shared" ref="G4:G12" si="1">F4/$F$3</f>
        <v>0.25835830822177591</v>
      </c>
      <c r="H4">
        <f t="shared" ref="H4:H52" si="2">1-G4</f>
        <v>0.74164169177822403</v>
      </c>
    </row>
    <row r="5" spans="1:8" x14ac:dyDescent="0.2">
      <c r="B5" t="s">
        <v>23</v>
      </c>
      <c r="C5">
        <v>701240</v>
      </c>
      <c r="D5">
        <v>5980</v>
      </c>
      <c r="F5">
        <f t="shared" si="0"/>
        <v>267299.89963973244</v>
      </c>
      <c r="G5">
        <f t="shared" si="1"/>
        <v>0.10094464650311999</v>
      </c>
      <c r="H5">
        <f t="shared" si="2"/>
        <v>0.89905535349688004</v>
      </c>
    </row>
    <row r="6" spans="1:8" x14ac:dyDescent="0.2">
      <c r="B6" t="s">
        <v>24</v>
      </c>
      <c r="C6">
        <v>625848</v>
      </c>
      <c r="D6">
        <v>6026</v>
      </c>
      <c r="F6">
        <f t="shared" si="0"/>
        <v>188569.89886773034</v>
      </c>
      <c r="G6">
        <f t="shared" si="1"/>
        <v>7.1212603551246062E-2</v>
      </c>
      <c r="H6">
        <f t="shared" si="2"/>
        <v>0.92878739644875397</v>
      </c>
    </row>
    <row r="7" spans="1:8" x14ac:dyDescent="0.2">
      <c r="B7" t="s">
        <v>25</v>
      </c>
      <c r="C7">
        <v>600718</v>
      </c>
      <c r="D7">
        <v>5980</v>
      </c>
      <c r="F7">
        <f t="shared" si="0"/>
        <v>166777.89963973244</v>
      </c>
      <c r="G7">
        <f t="shared" si="1"/>
        <v>6.2982949661995108E-2</v>
      </c>
      <c r="H7">
        <f t="shared" si="2"/>
        <v>0.93701705033800486</v>
      </c>
    </row>
    <row r="8" spans="1:8" x14ac:dyDescent="0.2">
      <c r="B8" t="s">
        <v>26</v>
      </c>
      <c r="C8">
        <v>595100</v>
      </c>
      <c r="D8">
        <v>5980</v>
      </c>
      <c r="F8">
        <f t="shared" si="0"/>
        <v>161159.89963973244</v>
      </c>
      <c r="G8">
        <f t="shared" si="1"/>
        <v>6.0861336354923634E-2</v>
      </c>
      <c r="H8">
        <f t="shared" si="2"/>
        <v>0.93913866364507637</v>
      </c>
    </row>
    <row r="9" spans="1:8" x14ac:dyDescent="0.2">
      <c r="B9" t="s">
        <v>27</v>
      </c>
      <c r="C9">
        <v>569884</v>
      </c>
      <c r="D9">
        <v>6026</v>
      </c>
      <c r="F9">
        <f t="shared" si="0"/>
        <v>132605.89886773034</v>
      </c>
      <c r="G9">
        <f t="shared" si="1"/>
        <v>5.007804194267567E-2</v>
      </c>
      <c r="H9">
        <f t="shared" si="2"/>
        <v>0.94992195805732438</v>
      </c>
    </row>
    <row r="10" spans="1:8" x14ac:dyDescent="0.2">
      <c r="B10" t="s">
        <v>28</v>
      </c>
      <c r="C10">
        <v>560034</v>
      </c>
      <c r="D10">
        <v>5980</v>
      </c>
      <c r="F10">
        <f t="shared" si="0"/>
        <v>126093.89963973244</v>
      </c>
      <c r="G10">
        <f t="shared" si="1"/>
        <v>4.7618813708827402E-2</v>
      </c>
      <c r="H10">
        <f t="shared" si="2"/>
        <v>0.95238118629117263</v>
      </c>
    </row>
    <row r="11" spans="1:8" x14ac:dyDescent="0.2">
      <c r="B11" t="s">
        <v>29</v>
      </c>
      <c r="C11">
        <v>535247</v>
      </c>
      <c r="D11">
        <v>6026</v>
      </c>
      <c r="F11">
        <f t="shared" si="0"/>
        <v>97968.898867730342</v>
      </c>
      <c r="G11">
        <f t="shared" si="1"/>
        <v>3.699752928389409E-2</v>
      </c>
      <c r="H11">
        <f t="shared" si="2"/>
        <v>0.9630024707161059</v>
      </c>
    </row>
    <row r="12" spans="1:8" x14ac:dyDescent="0.2">
      <c r="B12" t="s">
        <v>30</v>
      </c>
      <c r="C12">
        <v>522554</v>
      </c>
      <c r="D12">
        <v>5980</v>
      </c>
      <c r="F12">
        <f t="shared" si="0"/>
        <v>88613.899639732437</v>
      </c>
      <c r="G12">
        <f t="shared" si="1"/>
        <v>3.3464654444135489E-2</v>
      </c>
      <c r="H12">
        <f t="shared" si="2"/>
        <v>0.96653534555586451</v>
      </c>
    </row>
    <row r="13" spans="1:8" x14ac:dyDescent="0.2">
      <c r="A13" t="s">
        <v>75</v>
      </c>
      <c r="B13" t="s">
        <v>31</v>
      </c>
      <c r="C13">
        <v>2127987</v>
      </c>
      <c r="D13">
        <v>4454</v>
      </c>
      <c r="F13">
        <f t="shared" si="0"/>
        <v>1804781.4469891919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1300280</v>
      </c>
      <c r="D14">
        <v>4454</v>
      </c>
      <c r="F14">
        <f t="shared" si="0"/>
        <v>977074.44698919193</v>
      </c>
      <c r="G14">
        <f t="shared" ref="G14:G22" si="3">F14/$F$13</f>
        <v>0.54138103459517839</v>
      </c>
      <c r="H14">
        <f t="shared" si="2"/>
        <v>0.45861896540482161</v>
      </c>
    </row>
    <row r="15" spans="1:8" x14ac:dyDescent="0.2">
      <c r="B15" t="s">
        <v>33</v>
      </c>
      <c r="C15">
        <v>582310</v>
      </c>
      <c r="D15">
        <v>4454</v>
      </c>
      <c r="F15">
        <f t="shared" si="0"/>
        <v>259104.44698919199</v>
      </c>
      <c r="G15">
        <f t="shared" si="3"/>
        <v>0.14356555328150139</v>
      </c>
      <c r="H15">
        <f t="shared" si="2"/>
        <v>0.85643444671849855</v>
      </c>
    </row>
    <row r="16" spans="1:8" x14ac:dyDescent="0.2">
      <c r="B16" t="s">
        <v>34</v>
      </c>
      <c r="C16">
        <v>488790</v>
      </c>
      <c r="D16">
        <v>4454</v>
      </c>
      <c r="F16">
        <f t="shared" si="0"/>
        <v>165584.44698919199</v>
      </c>
      <c r="G16">
        <f t="shared" si="3"/>
        <v>9.1747644716442839E-2</v>
      </c>
      <c r="H16">
        <f t="shared" si="2"/>
        <v>0.90825235528355719</v>
      </c>
    </row>
    <row r="17" spans="1:8" x14ac:dyDescent="0.2">
      <c r="B17" t="s">
        <v>35</v>
      </c>
      <c r="C17">
        <v>460165</v>
      </c>
      <c r="D17">
        <v>4454</v>
      </c>
      <c r="F17">
        <f t="shared" si="0"/>
        <v>136959.44698919199</v>
      </c>
      <c r="G17">
        <f t="shared" si="3"/>
        <v>7.5886998515899626E-2</v>
      </c>
      <c r="H17">
        <f t="shared" si="2"/>
        <v>0.92411300148410036</v>
      </c>
    </row>
    <row r="18" spans="1:8" x14ac:dyDescent="0.2">
      <c r="B18" t="s">
        <v>36</v>
      </c>
      <c r="C18">
        <v>445873</v>
      </c>
      <c r="D18">
        <v>4454</v>
      </c>
      <c r="F18">
        <f t="shared" si="0"/>
        <v>122667.44698919199</v>
      </c>
      <c r="G18">
        <f t="shared" si="3"/>
        <v>6.7968034131684313E-2</v>
      </c>
      <c r="H18">
        <f t="shared" si="2"/>
        <v>0.93203196586831571</v>
      </c>
    </row>
    <row r="19" spans="1:8" x14ac:dyDescent="0.2">
      <c r="B19" t="s">
        <v>37</v>
      </c>
      <c r="C19">
        <v>423825</v>
      </c>
      <c r="D19">
        <v>4454</v>
      </c>
      <c r="F19">
        <f t="shared" si="0"/>
        <v>100619.44698919199</v>
      </c>
      <c r="G19">
        <f t="shared" si="3"/>
        <v>5.575159649222311E-2</v>
      </c>
      <c r="H19">
        <f t="shared" si="2"/>
        <v>0.94424840350777695</v>
      </c>
    </row>
    <row r="20" spans="1:8" x14ac:dyDescent="0.2">
      <c r="B20" t="s">
        <v>38</v>
      </c>
      <c r="C20">
        <v>415744</v>
      </c>
      <c r="D20">
        <v>4454</v>
      </c>
      <c r="F20">
        <f t="shared" si="0"/>
        <v>92538.446989191987</v>
      </c>
      <c r="G20">
        <f t="shared" si="3"/>
        <v>5.1274046031206881E-2</v>
      </c>
      <c r="H20">
        <f t="shared" si="2"/>
        <v>0.94872595396879311</v>
      </c>
    </row>
    <row r="21" spans="1:8" x14ac:dyDescent="0.2">
      <c r="B21" t="s">
        <v>39</v>
      </c>
      <c r="C21">
        <v>397992</v>
      </c>
      <c r="D21">
        <v>4454</v>
      </c>
      <c r="F21">
        <f t="shared" si="0"/>
        <v>74786.446989191987</v>
      </c>
      <c r="G21">
        <f t="shared" si="3"/>
        <v>4.1437952010174813E-2</v>
      </c>
      <c r="H21">
        <f t="shared" si="2"/>
        <v>0.95856204798982514</v>
      </c>
    </row>
    <row r="22" spans="1:8" x14ac:dyDescent="0.2">
      <c r="B22" t="s">
        <v>40</v>
      </c>
      <c r="C22">
        <v>386588</v>
      </c>
      <c r="D22">
        <v>4454</v>
      </c>
      <c r="F22">
        <f t="shared" si="0"/>
        <v>63382.446989191987</v>
      </c>
      <c r="G22">
        <f t="shared" si="3"/>
        <v>3.511918138062041E-2</v>
      </c>
      <c r="H22">
        <f t="shared" si="2"/>
        <v>0.96488081861937958</v>
      </c>
    </row>
    <row r="23" spans="1:8" x14ac:dyDescent="0.2">
      <c r="A23" t="s">
        <v>76</v>
      </c>
      <c r="B23" t="s">
        <v>41</v>
      </c>
      <c r="C23">
        <v>1750839</v>
      </c>
      <c r="D23">
        <v>6384</v>
      </c>
      <c r="F23">
        <f t="shared" si="0"/>
        <v>1287582.5450334535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1541647</v>
      </c>
      <c r="D24">
        <v>6384</v>
      </c>
      <c r="F24">
        <f t="shared" si="0"/>
        <v>1078390.5450334535</v>
      </c>
      <c r="G24">
        <f t="shared" ref="G24:G32" si="4">F24/$F$23</f>
        <v>0.83753119300435619</v>
      </c>
      <c r="H24">
        <f t="shared" si="2"/>
        <v>0.16246880699564381</v>
      </c>
    </row>
    <row r="25" spans="1:8" x14ac:dyDescent="0.2">
      <c r="B25" t="s">
        <v>43</v>
      </c>
      <c r="C25">
        <v>931679</v>
      </c>
      <c r="D25">
        <v>6432</v>
      </c>
      <c r="F25">
        <f t="shared" si="0"/>
        <v>464939.41379310348</v>
      </c>
      <c r="G25">
        <f t="shared" si="4"/>
        <v>0.36109484054944502</v>
      </c>
      <c r="H25">
        <f t="shared" si="2"/>
        <v>0.63890515945055504</v>
      </c>
    </row>
    <row r="26" spans="1:8" x14ac:dyDescent="0.2">
      <c r="B26" t="s">
        <v>44</v>
      </c>
      <c r="C26">
        <v>769390</v>
      </c>
      <c r="D26">
        <v>6384</v>
      </c>
      <c r="F26">
        <f t="shared" si="0"/>
        <v>306133.54503345344</v>
      </c>
      <c r="G26">
        <f t="shared" si="4"/>
        <v>0.23775838389103013</v>
      </c>
      <c r="H26">
        <f t="shared" si="2"/>
        <v>0.7622416161089699</v>
      </c>
    </row>
    <row r="27" spans="1:8" x14ac:dyDescent="0.2">
      <c r="B27" t="s">
        <v>45</v>
      </c>
      <c r="C27">
        <v>703346</v>
      </c>
      <c r="D27">
        <v>6384</v>
      </c>
      <c r="F27">
        <f t="shared" si="0"/>
        <v>240089.54503345344</v>
      </c>
      <c r="G27">
        <f t="shared" si="4"/>
        <v>0.1864653617428586</v>
      </c>
      <c r="H27">
        <f t="shared" si="2"/>
        <v>0.81353463825714134</v>
      </c>
    </row>
    <row r="28" spans="1:8" x14ac:dyDescent="0.2">
      <c r="B28" t="s">
        <v>46</v>
      </c>
      <c r="C28">
        <v>683317</v>
      </c>
      <c r="D28">
        <v>6384</v>
      </c>
      <c r="F28">
        <f t="shared" si="0"/>
        <v>220060.54503345344</v>
      </c>
      <c r="G28">
        <f t="shared" si="4"/>
        <v>0.17090985419325944</v>
      </c>
      <c r="H28">
        <f t="shared" si="2"/>
        <v>0.82909014580674056</v>
      </c>
    </row>
    <row r="29" spans="1:8" x14ac:dyDescent="0.2">
      <c r="B29" t="s">
        <v>47</v>
      </c>
      <c r="C29">
        <v>633914</v>
      </c>
      <c r="D29">
        <v>6384</v>
      </c>
      <c r="F29">
        <f t="shared" si="0"/>
        <v>170657.54503345344</v>
      </c>
      <c r="G29">
        <f t="shared" si="4"/>
        <v>0.13254105198282218</v>
      </c>
      <c r="H29">
        <f t="shared" si="2"/>
        <v>0.86745894801717782</v>
      </c>
    </row>
    <row r="30" spans="1:8" x14ac:dyDescent="0.2">
      <c r="B30" t="s">
        <v>48</v>
      </c>
      <c r="C30">
        <v>621659</v>
      </c>
      <c r="D30">
        <v>6432</v>
      </c>
      <c r="F30">
        <f t="shared" si="0"/>
        <v>154919.41379310348</v>
      </c>
      <c r="G30">
        <f t="shared" si="4"/>
        <v>0.1203180443775575</v>
      </c>
      <c r="H30">
        <f t="shared" si="2"/>
        <v>0.87968195562244245</v>
      </c>
    </row>
    <row r="31" spans="1:8" x14ac:dyDescent="0.2">
      <c r="B31" t="s">
        <v>49</v>
      </c>
      <c r="C31">
        <v>597892</v>
      </c>
      <c r="D31">
        <v>6384</v>
      </c>
      <c r="F31">
        <f t="shared" si="0"/>
        <v>134635.54503345344</v>
      </c>
      <c r="G31">
        <f t="shared" si="4"/>
        <v>0.10456459320047352</v>
      </c>
      <c r="H31">
        <f t="shared" si="2"/>
        <v>0.89543540679952649</v>
      </c>
    </row>
    <row r="32" spans="1:8" x14ac:dyDescent="0.2">
      <c r="B32" t="s">
        <v>50</v>
      </c>
      <c r="C32">
        <v>557561</v>
      </c>
      <c r="D32">
        <v>6384</v>
      </c>
      <c r="F32">
        <f t="shared" si="0"/>
        <v>94304.54503345344</v>
      </c>
      <c r="G32">
        <f t="shared" si="4"/>
        <v>7.3241552859823256E-2</v>
      </c>
      <c r="H32">
        <f t="shared" si="2"/>
        <v>0.92675844714017674</v>
      </c>
    </row>
    <row r="33" spans="1:8" x14ac:dyDescent="0.2">
      <c r="A33" t="s">
        <v>77</v>
      </c>
      <c r="B33" t="s">
        <v>51</v>
      </c>
      <c r="C33">
        <v>3250988</v>
      </c>
      <c r="D33">
        <v>10184</v>
      </c>
      <c r="F33">
        <f t="shared" si="0"/>
        <v>2511983.6551724141</v>
      </c>
      <c r="G33">
        <f>F33/$F$33</f>
        <v>1</v>
      </c>
      <c r="H33">
        <f t="shared" si="2"/>
        <v>0</v>
      </c>
    </row>
    <row r="34" spans="1:8" x14ac:dyDescent="0.2">
      <c r="B34" t="s">
        <v>52</v>
      </c>
      <c r="C34">
        <v>3166063</v>
      </c>
      <c r="D34">
        <v>10108</v>
      </c>
      <c r="F34">
        <f t="shared" si="0"/>
        <v>2432573.6129696346</v>
      </c>
      <c r="G34">
        <f t="shared" ref="G34:G42" si="5">F34/$F$33</f>
        <v>0.96838751636012177</v>
      </c>
      <c r="H34">
        <f t="shared" si="2"/>
        <v>3.1612483639878231E-2</v>
      </c>
    </row>
    <row r="35" spans="1:8" x14ac:dyDescent="0.2">
      <c r="B35" t="s">
        <v>53</v>
      </c>
      <c r="C35">
        <v>2636349</v>
      </c>
      <c r="D35">
        <v>10184</v>
      </c>
      <c r="F35">
        <f t="shared" si="0"/>
        <v>1897344.6551724139</v>
      </c>
      <c r="G35">
        <f t="shared" si="5"/>
        <v>0.75531727734995413</v>
      </c>
      <c r="H35">
        <f t="shared" si="2"/>
        <v>0.24468272265004587</v>
      </c>
    </row>
    <row r="36" spans="1:8" x14ac:dyDescent="0.2">
      <c r="B36" t="s">
        <v>54</v>
      </c>
      <c r="C36">
        <v>2027905</v>
      </c>
      <c r="D36">
        <v>10108</v>
      </c>
      <c r="F36">
        <f t="shared" si="0"/>
        <v>1294415.6129696346</v>
      </c>
      <c r="G36">
        <f t="shared" si="5"/>
        <v>0.51529619243513358</v>
      </c>
      <c r="H36">
        <f t="shared" si="2"/>
        <v>0.48470380756486642</v>
      </c>
    </row>
    <row r="37" spans="1:8" x14ac:dyDescent="0.2">
      <c r="B37" t="s">
        <v>55</v>
      </c>
      <c r="C37">
        <v>1660288</v>
      </c>
      <c r="D37">
        <v>10184</v>
      </c>
      <c r="F37">
        <f t="shared" si="0"/>
        <v>921283.65517241391</v>
      </c>
      <c r="G37">
        <f t="shared" si="5"/>
        <v>0.36675543380841785</v>
      </c>
      <c r="H37">
        <f t="shared" si="2"/>
        <v>0.6332445661915822</v>
      </c>
    </row>
    <row r="38" spans="1:8" x14ac:dyDescent="0.2">
      <c r="B38" t="s">
        <v>56</v>
      </c>
      <c r="C38">
        <v>1495953</v>
      </c>
      <c r="D38">
        <v>10184</v>
      </c>
      <c r="F38">
        <f t="shared" si="0"/>
        <v>756948.65517241391</v>
      </c>
      <c r="G38">
        <f t="shared" si="5"/>
        <v>0.30133502406107793</v>
      </c>
      <c r="H38">
        <f t="shared" si="2"/>
        <v>0.69866497593892207</v>
      </c>
    </row>
    <row r="39" spans="1:8" x14ac:dyDescent="0.2">
      <c r="B39" t="s">
        <v>57</v>
      </c>
      <c r="C39">
        <v>1229663</v>
      </c>
      <c r="D39">
        <v>10108</v>
      </c>
      <c r="F39">
        <f t="shared" si="0"/>
        <v>496173.61296963471</v>
      </c>
      <c r="G39">
        <f t="shared" si="5"/>
        <v>0.19752262796295106</v>
      </c>
      <c r="H39">
        <f t="shared" si="2"/>
        <v>0.80247737203704894</v>
      </c>
    </row>
    <row r="40" spans="1:8" x14ac:dyDescent="0.2">
      <c r="B40" t="s">
        <v>58</v>
      </c>
      <c r="C40">
        <v>1116056</v>
      </c>
      <c r="D40">
        <v>10184</v>
      </c>
      <c r="F40">
        <f t="shared" si="0"/>
        <v>377051.65517241391</v>
      </c>
      <c r="G40">
        <f t="shared" si="5"/>
        <v>0.15010115786224507</v>
      </c>
      <c r="H40">
        <f t="shared" si="2"/>
        <v>0.84989884213775491</v>
      </c>
    </row>
    <row r="41" spans="1:8" x14ac:dyDescent="0.2">
      <c r="B41" t="s">
        <v>59</v>
      </c>
      <c r="C41">
        <v>1072940</v>
      </c>
      <c r="D41">
        <v>10108</v>
      </c>
      <c r="F41">
        <f t="shared" si="0"/>
        <v>339450.61296963471</v>
      </c>
      <c r="G41">
        <f t="shared" si="5"/>
        <v>0.13513249270976485</v>
      </c>
      <c r="H41">
        <f t="shared" si="2"/>
        <v>0.8648675072902352</v>
      </c>
    </row>
    <row r="42" spans="1:8" x14ac:dyDescent="0.2">
      <c r="B42" t="s">
        <v>60</v>
      </c>
      <c r="C42">
        <v>922254</v>
      </c>
      <c r="D42">
        <v>10184</v>
      </c>
      <c r="F42">
        <f t="shared" si="0"/>
        <v>183249.65517241391</v>
      </c>
      <c r="G42">
        <f t="shared" si="5"/>
        <v>7.2950178157045478E-2</v>
      </c>
      <c r="H42">
        <f t="shared" si="2"/>
        <v>0.92704982184295448</v>
      </c>
    </row>
    <row r="43" spans="1:8" x14ac:dyDescent="0.2">
      <c r="A43" t="s">
        <v>78</v>
      </c>
      <c r="B43" t="s">
        <v>61</v>
      </c>
      <c r="C43">
        <v>3133719</v>
      </c>
      <c r="D43">
        <v>12480</v>
      </c>
      <c r="F43">
        <f t="shared" si="0"/>
        <v>2228104.8775090068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3061741</v>
      </c>
      <c r="D44">
        <v>12384</v>
      </c>
      <c r="F44">
        <f t="shared" si="0"/>
        <v>2163093.1399897067</v>
      </c>
      <c r="G44">
        <f t="shared" ref="G44:G52" si="6">F44/$F$43</f>
        <v>0.97082195807946781</v>
      </c>
      <c r="H44">
        <f t="shared" si="2"/>
        <v>2.9178041920532194E-2</v>
      </c>
    </row>
    <row r="45" spans="1:8" x14ac:dyDescent="0.2">
      <c r="B45" t="s">
        <v>63</v>
      </c>
      <c r="C45">
        <v>2972380</v>
      </c>
      <c r="D45">
        <v>12480</v>
      </c>
      <c r="F45">
        <f t="shared" si="0"/>
        <v>2066765.8775090068</v>
      </c>
      <c r="G45">
        <f t="shared" si="6"/>
        <v>0.92758913566924417</v>
      </c>
      <c r="H45">
        <f t="shared" si="2"/>
        <v>7.2410864330755831E-2</v>
      </c>
    </row>
    <row r="46" spans="1:8" x14ac:dyDescent="0.2">
      <c r="B46" t="s">
        <v>64</v>
      </c>
      <c r="C46">
        <v>2825295</v>
      </c>
      <c r="D46">
        <v>12384</v>
      </c>
      <c r="F46">
        <f t="shared" si="0"/>
        <v>1926647.1399897067</v>
      </c>
      <c r="G46">
        <f t="shared" si="6"/>
        <v>0.86470217781834124</v>
      </c>
      <c r="H46">
        <f t="shared" si="2"/>
        <v>0.13529782218165876</v>
      </c>
    </row>
    <row r="47" spans="1:8" x14ac:dyDescent="0.2">
      <c r="B47" t="s">
        <v>65</v>
      </c>
      <c r="C47">
        <v>2810549</v>
      </c>
      <c r="D47">
        <v>12480</v>
      </c>
      <c r="F47">
        <f t="shared" si="0"/>
        <v>1904934.8775090068</v>
      </c>
      <c r="G47">
        <f t="shared" si="6"/>
        <v>0.85495745588003924</v>
      </c>
      <c r="H47">
        <f t="shared" si="2"/>
        <v>0.14504254411996076</v>
      </c>
    </row>
    <row r="48" spans="1:8" x14ac:dyDescent="0.2">
      <c r="B48" t="s">
        <v>66</v>
      </c>
      <c r="C48">
        <v>2769191</v>
      </c>
      <c r="D48">
        <v>12480</v>
      </c>
      <c r="F48">
        <f t="shared" si="0"/>
        <v>1863576.8775090068</v>
      </c>
      <c r="G48">
        <f t="shared" si="6"/>
        <v>0.8363954930130858</v>
      </c>
      <c r="H48">
        <f t="shared" si="2"/>
        <v>0.1636045069869142</v>
      </c>
    </row>
    <row r="49" spans="1:8" x14ac:dyDescent="0.2">
      <c r="B49" t="s">
        <v>67</v>
      </c>
      <c r="C49">
        <v>2616320</v>
      </c>
      <c r="D49">
        <v>12384</v>
      </c>
      <c r="F49">
        <f t="shared" si="0"/>
        <v>1717672.1399897067</v>
      </c>
      <c r="G49">
        <f t="shared" si="6"/>
        <v>0.77091170946586796</v>
      </c>
      <c r="H49">
        <f t="shared" si="2"/>
        <v>0.22908829053413204</v>
      </c>
    </row>
    <row r="50" spans="1:8" x14ac:dyDescent="0.2">
      <c r="B50" t="s">
        <v>68</v>
      </c>
      <c r="C50">
        <v>2640969</v>
      </c>
      <c r="D50">
        <v>12480</v>
      </c>
      <c r="F50">
        <f t="shared" si="0"/>
        <v>1735354.8775090068</v>
      </c>
      <c r="G50">
        <f t="shared" si="6"/>
        <v>0.77884793262025964</v>
      </c>
      <c r="H50">
        <f t="shared" si="2"/>
        <v>0.22115206737974036</v>
      </c>
    </row>
    <row r="51" spans="1:8" x14ac:dyDescent="0.2">
      <c r="B51" t="s">
        <v>69</v>
      </c>
      <c r="C51">
        <v>2637285</v>
      </c>
      <c r="D51">
        <v>12384</v>
      </c>
      <c r="F51">
        <f t="shared" si="0"/>
        <v>1738637.1399897067</v>
      </c>
      <c r="G51">
        <f t="shared" si="6"/>
        <v>0.78032105110486594</v>
      </c>
      <c r="H51">
        <f t="shared" si="2"/>
        <v>0.21967894889513406</v>
      </c>
    </row>
    <row r="52" spans="1:8" x14ac:dyDescent="0.2">
      <c r="B52" t="s">
        <v>70</v>
      </c>
      <c r="C52">
        <v>2411665</v>
      </c>
      <c r="D52">
        <v>12480</v>
      </c>
      <c r="F52">
        <f t="shared" si="0"/>
        <v>1506050.8775090068</v>
      </c>
      <c r="G52">
        <f t="shared" si="6"/>
        <v>0.67593356700190554</v>
      </c>
      <c r="H52">
        <f t="shared" si="2"/>
        <v>0.32406643299809446</v>
      </c>
    </row>
    <row r="53" spans="1:8" x14ac:dyDescent="0.2">
      <c r="A53" t="s">
        <v>79</v>
      </c>
      <c r="B53">
        <v>6</v>
      </c>
      <c r="C53">
        <v>563977</v>
      </c>
      <c r="D53">
        <v>7772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220103 Cy5 ladder EMSA wiyh hKE</vt:lpstr>
      <vt:lpstr>Apparent 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2022-01-03T23:36:58Z</dcterms:created>
  <dcterms:modified xsi:type="dcterms:W3CDTF">2022-01-04T23:16:54Z</dcterms:modified>
</cp:coreProperties>
</file>